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1835"/>
  </bookViews>
  <sheets>
    <sheet name="COG" sheetId="1" r:id="rId1"/>
  </sheets>
  <definedNames>
    <definedName name="_xlnm._FilterDatabase" localSheetId="0" hidden="1">COG!$A$4:$A$77</definedName>
  </definedNames>
  <calcPr calcId="145621"/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G73" i="1"/>
  <c r="D73" i="1"/>
  <c r="D72" i="1"/>
  <c r="G72" i="1" s="1"/>
  <c r="G71" i="1"/>
  <c r="D71" i="1"/>
  <c r="D70" i="1"/>
  <c r="G70" i="1" s="1"/>
  <c r="F69" i="1"/>
  <c r="E69" i="1"/>
  <c r="D69" i="1"/>
  <c r="G69" i="1" s="1"/>
  <c r="C69" i="1"/>
  <c r="B69" i="1"/>
  <c r="D68" i="1"/>
  <c r="G68" i="1" s="1"/>
  <c r="G67" i="1"/>
  <c r="D67" i="1"/>
  <c r="D66" i="1"/>
  <c r="G66" i="1" s="1"/>
  <c r="F65" i="1"/>
  <c r="E65" i="1"/>
  <c r="D65" i="1"/>
  <c r="G65" i="1" s="1"/>
  <c r="C65" i="1"/>
  <c r="B65" i="1"/>
  <c r="D64" i="1"/>
  <c r="G64" i="1" s="1"/>
  <c r="G63" i="1"/>
  <c r="D63" i="1"/>
  <c r="D62" i="1"/>
  <c r="G62" i="1" s="1"/>
  <c r="G61" i="1"/>
  <c r="D61" i="1"/>
  <c r="D60" i="1"/>
  <c r="G60" i="1" s="1"/>
  <c r="G59" i="1"/>
  <c r="D59" i="1"/>
  <c r="D58" i="1"/>
  <c r="G58" i="1" s="1"/>
  <c r="F57" i="1"/>
  <c r="E57" i="1"/>
  <c r="D57" i="1"/>
  <c r="G57" i="1" s="1"/>
  <c r="C57" i="1"/>
  <c r="B57" i="1"/>
  <c r="D56" i="1"/>
  <c r="G56" i="1" s="1"/>
  <c r="G55" i="1"/>
  <c r="D55" i="1"/>
  <c r="D54" i="1"/>
  <c r="G54" i="1" s="1"/>
  <c r="F53" i="1"/>
  <c r="E53" i="1"/>
  <c r="D53" i="1"/>
  <c r="G53" i="1" s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F43" i="1"/>
  <c r="E43" i="1"/>
  <c r="D43" i="1"/>
  <c r="G43" i="1" s="1"/>
  <c r="C43" i="1"/>
  <c r="B43" i="1"/>
  <c r="D42" i="1"/>
  <c r="G42" i="1" s="1"/>
  <c r="G41" i="1"/>
  <c r="D41" i="1"/>
  <c r="D40" i="1"/>
  <c r="G40" i="1" s="1"/>
  <c r="G39" i="1"/>
  <c r="D39" i="1"/>
  <c r="D38" i="1"/>
  <c r="G38" i="1" s="1"/>
  <c r="G37" i="1"/>
  <c r="D37" i="1"/>
  <c r="D36" i="1"/>
  <c r="G36" i="1" s="1"/>
  <c r="G35" i="1"/>
  <c r="D35" i="1"/>
  <c r="D34" i="1"/>
  <c r="G34" i="1" s="1"/>
  <c r="F33" i="1"/>
  <c r="E33" i="1"/>
  <c r="D33" i="1"/>
  <c r="G33" i="1" s="1"/>
  <c r="C33" i="1"/>
  <c r="B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G26" i="1" s="1"/>
  <c r="G25" i="1"/>
  <c r="D25" i="1"/>
  <c r="D24" i="1"/>
  <c r="G24" i="1" s="1"/>
  <c r="F23" i="1"/>
  <c r="E23" i="1"/>
  <c r="D23" i="1"/>
  <c r="G23" i="1" s="1"/>
  <c r="C23" i="1"/>
  <c r="B23" i="1"/>
  <c r="D22" i="1"/>
  <c r="G22" i="1" s="1"/>
  <c r="G21" i="1"/>
  <c r="D21" i="1"/>
  <c r="D20" i="1"/>
  <c r="G20" i="1" s="1"/>
  <c r="G19" i="1"/>
  <c r="D19" i="1"/>
  <c r="D18" i="1"/>
  <c r="G18" i="1" s="1"/>
  <c r="G17" i="1"/>
  <c r="D17" i="1"/>
  <c r="G16" i="1"/>
  <c r="D16" i="1"/>
  <c r="G15" i="1"/>
  <c r="D15" i="1"/>
  <c r="D14" i="1"/>
  <c r="G14" i="1" s="1"/>
  <c r="F13" i="1"/>
  <c r="E13" i="1"/>
  <c r="D13" i="1"/>
  <c r="G13" i="1" s="1"/>
  <c r="C13" i="1"/>
  <c r="B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F77" i="1" s="1"/>
  <c r="E5" i="1"/>
  <c r="E77" i="1" s="1"/>
  <c r="D5" i="1"/>
  <c r="G5" i="1" s="1"/>
  <c r="C5" i="1"/>
  <c r="C77" i="1" s="1"/>
  <c r="B5" i="1"/>
  <c r="B77" i="1" s="1"/>
  <c r="G77" i="1" l="1"/>
  <c r="D77" i="1"/>
</calcChain>
</file>

<file path=xl/sharedStrings.xml><?xml version="1.0" encoding="utf-8"?>
<sst xmlns="http://schemas.openxmlformats.org/spreadsheetml/2006/main" count="85" uniqueCount="85">
  <si>
    <t>Junta Municipal de Agua Potable y Alcantarillado de Cortázar, Gto.
Estado Analítico del Ejercicio del Presupuesto de Egresos
Clasificación por Objeto del Gasto (Capítulo y Concepto)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</si>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</sst>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4" fontId="4" fillId="2" borderId="7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/>
    </xf>
    <xf numFmtId="4" fontId="4" fillId="0" borderId="7" xfId="0" applyNumberFormat="1" applyFont="1" applyFill="1" applyBorder="1" applyProtection="1">
      <protection locked="0"/>
    </xf>
    <xf numFmtId="0" fontId="5" fillId="0" borderId="0" xfId="0" applyFont="1" applyAlignment="1">
      <alignment horizontal="left" indent="2"/>
    </xf>
    <xf numFmtId="4" fontId="5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indent="2"/>
    </xf>
    <xf numFmtId="4" fontId="5" fillId="0" borderId="10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left" indent="2"/>
      <protection locked="0"/>
    </xf>
    <xf numFmtId="4" fontId="4" fillId="0" borderId="10" xfId="0" applyNumberFormat="1" applyFont="1" applyFill="1" applyBorder="1" applyProtection="1">
      <protection locked="0"/>
    </xf>
    <xf numFmtId="0" fontId="6" fillId="0" borderId="0" xfId="2" applyAlignment="1" applyProtection="1">
      <alignment horizontal="left" vertical="top" indent="1"/>
      <protection locked="0"/>
    </xf>
  </cellXfs>
  <cellStyles count="16">
    <cellStyle name="Euro" xf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2" xfId="9"/>
    <cellStyle name="Normal 2 2" xfId="2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activeCell="A82" sqref="A82"/>
    </sheetView>
  </sheetViews>
  <sheetFormatPr baseColWidth="10" defaultColWidth="12" defaultRowHeight="11.25" x14ac:dyDescent="0.2"/>
  <cols>
    <col min="1" max="1" width="62.8320312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>SUM(B6:B12)</f>
        <v>42396035</v>
      </c>
      <c r="C5" s="16">
        <f>SUM(C6:C12)</f>
        <v>0</v>
      </c>
      <c r="D5" s="16">
        <f>B5+C5</f>
        <v>42396035</v>
      </c>
      <c r="E5" s="16">
        <f>SUM(E6:E12)</f>
        <v>7966788.9900000002</v>
      </c>
      <c r="F5" s="16">
        <f>SUM(F6:F12)</f>
        <v>6807368.2700000005</v>
      </c>
      <c r="G5" s="16">
        <f>D5-E5</f>
        <v>34429246.009999998</v>
      </c>
    </row>
    <row r="6" spans="1:7" x14ac:dyDescent="0.2">
      <c r="A6" s="17" t="s">
        <v>12</v>
      </c>
      <c r="B6" s="18">
        <v>22679518</v>
      </c>
      <c r="C6" s="18">
        <v>-40000</v>
      </c>
      <c r="D6" s="18">
        <f t="shared" ref="D6:D69" si="0">B6+C6</f>
        <v>22639518</v>
      </c>
      <c r="E6" s="18">
        <v>4863993.83</v>
      </c>
      <c r="F6" s="18">
        <v>4863993.83</v>
      </c>
      <c r="G6" s="18">
        <f t="shared" ref="G6:G69" si="1">D6-E6</f>
        <v>17775524.170000002</v>
      </c>
    </row>
    <row r="7" spans="1:7" x14ac:dyDescent="0.2">
      <c r="A7" s="17" t="s">
        <v>13</v>
      </c>
      <c r="B7" s="18">
        <v>544601</v>
      </c>
      <c r="C7" s="18">
        <v>0</v>
      </c>
      <c r="D7" s="18">
        <f t="shared" si="0"/>
        <v>544601</v>
      </c>
      <c r="E7" s="18">
        <v>136150.20000000001</v>
      </c>
      <c r="F7" s="18">
        <v>136150.20000000001</v>
      </c>
      <c r="G7" s="18">
        <f t="shared" si="1"/>
        <v>408450.8</v>
      </c>
    </row>
    <row r="8" spans="1:7" x14ac:dyDescent="0.2">
      <c r="A8" s="17" t="s">
        <v>14</v>
      </c>
      <c r="B8" s="18">
        <v>5971493</v>
      </c>
      <c r="C8" s="18">
        <v>40000</v>
      </c>
      <c r="D8" s="18">
        <f t="shared" si="0"/>
        <v>6011493</v>
      </c>
      <c r="E8" s="18">
        <v>315106.53999999998</v>
      </c>
      <c r="F8" s="18">
        <v>315106.53999999998</v>
      </c>
      <c r="G8" s="18">
        <f t="shared" si="1"/>
        <v>5696386.46</v>
      </c>
    </row>
    <row r="9" spans="1:7" x14ac:dyDescent="0.2">
      <c r="A9" s="17" t="s">
        <v>15</v>
      </c>
      <c r="B9" s="18">
        <v>4522977</v>
      </c>
      <c r="C9" s="18">
        <v>0</v>
      </c>
      <c r="D9" s="18">
        <f t="shared" si="0"/>
        <v>4522977</v>
      </c>
      <c r="E9" s="18">
        <v>1186066.71</v>
      </c>
      <c r="F9" s="18">
        <v>26645.99</v>
      </c>
      <c r="G9" s="18">
        <f t="shared" si="1"/>
        <v>3336910.29</v>
      </c>
    </row>
    <row r="10" spans="1:7" x14ac:dyDescent="0.2">
      <c r="A10" s="17" t="s">
        <v>16</v>
      </c>
      <c r="B10" s="18">
        <v>7217446</v>
      </c>
      <c r="C10" s="18">
        <v>0</v>
      </c>
      <c r="D10" s="18">
        <f t="shared" si="0"/>
        <v>7217446</v>
      </c>
      <c r="E10" s="18">
        <v>1465471.71</v>
      </c>
      <c r="F10" s="18">
        <v>1465471.71</v>
      </c>
      <c r="G10" s="18">
        <f t="shared" si="1"/>
        <v>5751974.29</v>
      </c>
    </row>
    <row r="11" spans="1:7" x14ac:dyDescent="0.2">
      <c r="A11" s="17" t="s">
        <v>17</v>
      </c>
      <c r="B11" s="18">
        <v>1460000</v>
      </c>
      <c r="C11" s="18">
        <v>0</v>
      </c>
      <c r="D11" s="18">
        <f t="shared" si="0"/>
        <v>1460000</v>
      </c>
      <c r="E11" s="18">
        <v>0</v>
      </c>
      <c r="F11" s="18">
        <v>0</v>
      </c>
      <c r="G11" s="18">
        <f t="shared" si="1"/>
        <v>1460000</v>
      </c>
    </row>
    <row r="12" spans="1:7" x14ac:dyDescent="0.2">
      <c r="A12" s="17" t="s">
        <v>18</v>
      </c>
      <c r="B12" s="18">
        <v>0</v>
      </c>
      <c r="C12" s="18">
        <v>0</v>
      </c>
      <c r="D12" s="18">
        <f t="shared" si="0"/>
        <v>0</v>
      </c>
      <c r="E12" s="18">
        <v>0</v>
      </c>
      <c r="F12" s="18">
        <v>0</v>
      </c>
      <c r="G12" s="18">
        <f t="shared" si="1"/>
        <v>0</v>
      </c>
    </row>
    <row r="13" spans="1:7" x14ac:dyDescent="0.2">
      <c r="A13" s="15" t="s">
        <v>19</v>
      </c>
      <c r="B13" s="19">
        <f>SUM(B14:B22)</f>
        <v>13680873</v>
      </c>
      <c r="C13" s="19">
        <f>SUM(C14:C22)</f>
        <v>10000</v>
      </c>
      <c r="D13" s="19">
        <f t="shared" si="0"/>
        <v>13690873</v>
      </c>
      <c r="E13" s="19">
        <f>SUM(E14:E22)</f>
        <v>2260954.3200000003</v>
      </c>
      <c r="F13" s="19">
        <f>SUM(F14:F22)</f>
        <v>2034697.2499999998</v>
      </c>
      <c r="G13" s="19">
        <f t="shared" si="1"/>
        <v>11429918.68</v>
      </c>
    </row>
    <row r="14" spans="1:7" x14ac:dyDescent="0.2">
      <c r="A14" s="17" t="s">
        <v>20</v>
      </c>
      <c r="B14" s="18">
        <v>1135544</v>
      </c>
      <c r="C14" s="18">
        <v>-10000</v>
      </c>
      <c r="D14" s="18">
        <f t="shared" si="0"/>
        <v>1125544</v>
      </c>
      <c r="E14" s="18">
        <v>140652.4</v>
      </c>
      <c r="F14" s="18">
        <v>138979.98000000001</v>
      </c>
      <c r="G14" s="18">
        <f t="shared" si="1"/>
        <v>984891.6</v>
      </c>
    </row>
    <row r="15" spans="1:7" x14ac:dyDescent="0.2">
      <c r="A15" s="17" t="s">
        <v>21</v>
      </c>
      <c r="B15" s="18">
        <v>229150</v>
      </c>
      <c r="C15" s="18">
        <v>20000</v>
      </c>
      <c r="D15" s="18">
        <f t="shared" si="0"/>
        <v>249150</v>
      </c>
      <c r="E15" s="18">
        <v>66498.52</v>
      </c>
      <c r="F15" s="18">
        <v>61182.52</v>
      </c>
      <c r="G15" s="18">
        <f t="shared" si="1"/>
        <v>182651.47999999998</v>
      </c>
    </row>
    <row r="16" spans="1:7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</row>
    <row r="17" spans="1:7" x14ac:dyDescent="0.2">
      <c r="A17" s="17" t="s">
        <v>23</v>
      </c>
      <c r="B17" s="18">
        <v>8764227</v>
      </c>
      <c r="C17" s="18">
        <v>0</v>
      </c>
      <c r="D17" s="18">
        <f t="shared" si="0"/>
        <v>8764227</v>
      </c>
      <c r="E17" s="18">
        <v>1157471.78</v>
      </c>
      <c r="F17" s="18">
        <v>1063545.3899999999</v>
      </c>
      <c r="G17" s="18">
        <f t="shared" si="1"/>
        <v>7606755.2199999997</v>
      </c>
    </row>
    <row r="18" spans="1:7" x14ac:dyDescent="0.2">
      <c r="A18" s="17" t="s">
        <v>24</v>
      </c>
      <c r="B18" s="18">
        <v>1070243</v>
      </c>
      <c r="C18" s="18">
        <v>0</v>
      </c>
      <c r="D18" s="18">
        <f t="shared" si="0"/>
        <v>1070243</v>
      </c>
      <c r="E18" s="18">
        <v>193929.61</v>
      </c>
      <c r="F18" s="18">
        <v>192710.43</v>
      </c>
      <c r="G18" s="18">
        <f t="shared" si="1"/>
        <v>876313.39</v>
      </c>
    </row>
    <row r="19" spans="1:7" x14ac:dyDescent="0.2">
      <c r="A19" s="17" t="s">
        <v>25</v>
      </c>
      <c r="B19" s="18">
        <v>1408400</v>
      </c>
      <c r="C19" s="18">
        <v>0</v>
      </c>
      <c r="D19" s="18">
        <f t="shared" si="0"/>
        <v>1408400</v>
      </c>
      <c r="E19" s="18">
        <v>319088.12</v>
      </c>
      <c r="F19" s="18">
        <v>271469.01</v>
      </c>
      <c r="G19" s="18">
        <f t="shared" si="1"/>
        <v>1089311.8799999999</v>
      </c>
    </row>
    <row r="20" spans="1:7" x14ac:dyDescent="0.2">
      <c r="A20" s="17" t="s">
        <v>26</v>
      </c>
      <c r="B20" s="18">
        <v>756920</v>
      </c>
      <c r="C20" s="18">
        <v>0</v>
      </c>
      <c r="D20" s="18">
        <f t="shared" si="0"/>
        <v>756920</v>
      </c>
      <c r="E20" s="18">
        <v>333506.64</v>
      </c>
      <c r="F20" s="18">
        <v>263296.64000000001</v>
      </c>
      <c r="G20" s="18">
        <f t="shared" si="1"/>
        <v>423413.36</v>
      </c>
    </row>
    <row r="21" spans="1:7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</row>
    <row r="22" spans="1:7" x14ac:dyDescent="0.2">
      <c r="A22" s="17" t="s">
        <v>28</v>
      </c>
      <c r="B22" s="18">
        <v>316389</v>
      </c>
      <c r="C22" s="18">
        <v>0</v>
      </c>
      <c r="D22" s="18">
        <f t="shared" si="0"/>
        <v>316389</v>
      </c>
      <c r="E22" s="18">
        <v>49807.25</v>
      </c>
      <c r="F22" s="18">
        <v>43513.279999999999</v>
      </c>
      <c r="G22" s="18">
        <f t="shared" si="1"/>
        <v>266581.75</v>
      </c>
    </row>
    <row r="23" spans="1:7" x14ac:dyDescent="0.2">
      <c r="A23" s="15" t="s">
        <v>29</v>
      </c>
      <c r="B23" s="19">
        <f>SUM(B24:B32)</f>
        <v>25806339</v>
      </c>
      <c r="C23" s="19">
        <f>SUM(C24:C32)</f>
        <v>1136564.26</v>
      </c>
      <c r="D23" s="19">
        <f t="shared" si="0"/>
        <v>26942903.260000002</v>
      </c>
      <c r="E23" s="19">
        <f>SUM(E24:E32)</f>
        <v>5890100.2499999991</v>
      </c>
      <c r="F23" s="19">
        <f>SUM(F24:F32)</f>
        <v>5473059.0699999984</v>
      </c>
      <c r="G23" s="19">
        <f t="shared" si="1"/>
        <v>21052803.010000002</v>
      </c>
    </row>
    <row r="24" spans="1:7" x14ac:dyDescent="0.2">
      <c r="A24" s="17" t="s">
        <v>30</v>
      </c>
      <c r="B24" s="18">
        <v>12491580</v>
      </c>
      <c r="C24" s="18">
        <v>0</v>
      </c>
      <c r="D24" s="18">
        <f t="shared" si="0"/>
        <v>12491580</v>
      </c>
      <c r="E24" s="18">
        <v>2753142.39</v>
      </c>
      <c r="F24" s="18">
        <v>2739479.52</v>
      </c>
      <c r="G24" s="18">
        <f t="shared" si="1"/>
        <v>9738437.6099999994</v>
      </c>
    </row>
    <row r="25" spans="1:7" x14ac:dyDescent="0.2">
      <c r="A25" s="17" t="s">
        <v>31</v>
      </c>
      <c r="B25" s="18">
        <v>0</v>
      </c>
      <c r="C25" s="18">
        <v>0</v>
      </c>
      <c r="D25" s="18">
        <f t="shared" si="0"/>
        <v>0</v>
      </c>
      <c r="E25" s="18">
        <v>0</v>
      </c>
      <c r="F25" s="18">
        <v>0</v>
      </c>
      <c r="G25" s="18">
        <f t="shared" si="1"/>
        <v>0</v>
      </c>
    </row>
    <row r="26" spans="1:7" x14ac:dyDescent="0.2">
      <c r="A26" s="17" t="s">
        <v>32</v>
      </c>
      <c r="B26" s="18">
        <v>4554708</v>
      </c>
      <c r="C26" s="18">
        <v>726296.26</v>
      </c>
      <c r="D26" s="18">
        <f t="shared" si="0"/>
        <v>5281004.26</v>
      </c>
      <c r="E26" s="18">
        <v>1294581.3600000001</v>
      </c>
      <c r="F26" s="18">
        <v>1185931.2</v>
      </c>
      <c r="G26" s="18">
        <f t="shared" si="1"/>
        <v>3986422.8999999994</v>
      </c>
    </row>
    <row r="27" spans="1:7" x14ac:dyDescent="0.2">
      <c r="A27" s="17" t="s">
        <v>33</v>
      </c>
      <c r="B27" s="18">
        <v>1149605</v>
      </c>
      <c r="C27" s="18">
        <v>-10000</v>
      </c>
      <c r="D27" s="18">
        <f t="shared" si="0"/>
        <v>1139605</v>
      </c>
      <c r="E27" s="18">
        <v>185547.51</v>
      </c>
      <c r="F27" s="18">
        <v>185547.51</v>
      </c>
      <c r="G27" s="18">
        <f t="shared" si="1"/>
        <v>954057.49</v>
      </c>
    </row>
    <row r="28" spans="1:7" x14ac:dyDescent="0.2">
      <c r="A28" s="17" t="s">
        <v>34</v>
      </c>
      <c r="B28" s="18">
        <v>3314480</v>
      </c>
      <c r="C28" s="18">
        <v>420268</v>
      </c>
      <c r="D28" s="18">
        <f t="shared" si="0"/>
        <v>3734748</v>
      </c>
      <c r="E28" s="18">
        <v>963770.59</v>
      </c>
      <c r="F28" s="18">
        <v>883357.13</v>
      </c>
      <c r="G28" s="18">
        <f t="shared" si="1"/>
        <v>2770977.41</v>
      </c>
    </row>
    <row r="29" spans="1:7" x14ac:dyDescent="0.2">
      <c r="A29" s="17" t="s">
        <v>35</v>
      </c>
      <c r="B29" s="18">
        <v>520800</v>
      </c>
      <c r="C29" s="18">
        <v>0</v>
      </c>
      <c r="D29" s="18">
        <f t="shared" si="0"/>
        <v>520800</v>
      </c>
      <c r="E29" s="18">
        <v>72163.8</v>
      </c>
      <c r="F29" s="18">
        <v>70243.8</v>
      </c>
      <c r="G29" s="18">
        <f t="shared" si="1"/>
        <v>448636.2</v>
      </c>
    </row>
    <row r="30" spans="1:7" x14ac:dyDescent="0.2">
      <c r="A30" s="17" t="s">
        <v>36</v>
      </c>
      <c r="B30" s="18">
        <v>98700</v>
      </c>
      <c r="C30" s="18">
        <v>0</v>
      </c>
      <c r="D30" s="18">
        <f t="shared" si="0"/>
        <v>98700</v>
      </c>
      <c r="E30" s="18">
        <v>11733.5</v>
      </c>
      <c r="F30" s="18">
        <v>11733.5</v>
      </c>
      <c r="G30" s="18">
        <f t="shared" si="1"/>
        <v>86966.5</v>
      </c>
    </row>
    <row r="31" spans="1:7" x14ac:dyDescent="0.2">
      <c r="A31" s="17" t="s">
        <v>37</v>
      </c>
      <c r="B31" s="18">
        <v>265000</v>
      </c>
      <c r="C31" s="18">
        <v>0</v>
      </c>
      <c r="D31" s="18">
        <f t="shared" si="0"/>
        <v>265000</v>
      </c>
      <c r="E31" s="18">
        <v>92257.31</v>
      </c>
      <c r="F31" s="18">
        <v>84757.31</v>
      </c>
      <c r="G31" s="18">
        <f t="shared" si="1"/>
        <v>172742.69</v>
      </c>
    </row>
    <row r="32" spans="1:7" x14ac:dyDescent="0.2">
      <c r="A32" s="17" t="s">
        <v>38</v>
      </c>
      <c r="B32" s="18">
        <v>3411466</v>
      </c>
      <c r="C32" s="18">
        <v>0</v>
      </c>
      <c r="D32" s="18">
        <f t="shared" si="0"/>
        <v>3411466</v>
      </c>
      <c r="E32" s="18">
        <v>516903.79</v>
      </c>
      <c r="F32" s="18">
        <v>312009.09999999998</v>
      </c>
      <c r="G32" s="18">
        <f t="shared" si="1"/>
        <v>2894562.21</v>
      </c>
    </row>
    <row r="33" spans="1:7" x14ac:dyDescent="0.2">
      <c r="A33" s="15" t="s">
        <v>39</v>
      </c>
      <c r="B33" s="19">
        <f>SUM(B34:B42)</f>
        <v>130000</v>
      </c>
      <c r="C33" s="19">
        <f>SUM(C34:C42)</f>
        <v>0</v>
      </c>
      <c r="D33" s="19">
        <f t="shared" si="0"/>
        <v>130000</v>
      </c>
      <c r="E33" s="19">
        <f>SUM(E34:E42)</f>
        <v>0</v>
      </c>
      <c r="F33" s="19">
        <f>SUM(F34:F42)</f>
        <v>0</v>
      </c>
      <c r="G33" s="19">
        <f t="shared" si="1"/>
        <v>130000</v>
      </c>
    </row>
    <row r="34" spans="1:7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</row>
    <row r="37" spans="1:7" x14ac:dyDescent="0.2">
      <c r="A37" s="17" t="s">
        <v>43</v>
      </c>
      <c r="B37" s="18">
        <v>130000</v>
      </c>
      <c r="C37" s="18">
        <v>0</v>
      </c>
      <c r="D37" s="18">
        <f t="shared" si="0"/>
        <v>130000</v>
      </c>
      <c r="E37" s="18">
        <v>0</v>
      </c>
      <c r="F37" s="18">
        <v>0</v>
      </c>
      <c r="G37" s="18">
        <f t="shared" si="1"/>
        <v>130000</v>
      </c>
    </row>
    <row r="38" spans="1:7" x14ac:dyDescent="0.2">
      <c r="A38" s="17" t="s">
        <v>44</v>
      </c>
      <c r="B38" s="18">
        <v>0</v>
      </c>
      <c r="C38" s="18">
        <v>0</v>
      </c>
      <c r="D38" s="18">
        <f t="shared" si="0"/>
        <v>0</v>
      </c>
      <c r="E38" s="18">
        <v>0</v>
      </c>
      <c r="F38" s="18">
        <v>0</v>
      </c>
      <c r="G38" s="18">
        <f t="shared" si="1"/>
        <v>0</v>
      </c>
    </row>
    <row r="39" spans="1:7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</row>
    <row r="43" spans="1:7" x14ac:dyDescent="0.2">
      <c r="A43" s="15" t="s">
        <v>49</v>
      </c>
      <c r="B43" s="19">
        <f>SUM(B44:B52)</f>
        <v>3306700</v>
      </c>
      <c r="C43" s="19">
        <f>SUM(C44:C52)</f>
        <v>0</v>
      </c>
      <c r="D43" s="19">
        <f t="shared" si="0"/>
        <v>3306700</v>
      </c>
      <c r="E43" s="19">
        <f>SUM(E44:E52)</f>
        <v>140291.71</v>
      </c>
      <c r="F43" s="19">
        <f>SUM(F44:F52)</f>
        <v>140291.71</v>
      </c>
      <c r="G43" s="19">
        <f t="shared" si="1"/>
        <v>3166408.29</v>
      </c>
    </row>
    <row r="44" spans="1:7" x14ac:dyDescent="0.2">
      <c r="A44" s="17" t="s">
        <v>50</v>
      </c>
      <c r="B44" s="18">
        <v>421500</v>
      </c>
      <c r="C44" s="18">
        <v>0</v>
      </c>
      <c r="D44" s="18">
        <f t="shared" si="0"/>
        <v>421500</v>
      </c>
      <c r="E44" s="18">
        <v>73058.95</v>
      </c>
      <c r="F44" s="18">
        <v>73058.95</v>
      </c>
      <c r="G44" s="18">
        <f t="shared" si="1"/>
        <v>348441.05</v>
      </c>
    </row>
    <row r="45" spans="1:7" x14ac:dyDescent="0.2">
      <c r="A45" s="17" t="s">
        <v>51</v>
      </c>
      <c r="B45" s="18">
        <v>0</v>
      </c>
      <c r="C45" s="18">
        <v>0</v>
      </c>
      <c r="D45" s="18">
        <f t="shared" si="0"/>
        <v>0</v>
      </c>
      <c r="E45" s="18">
        <v>0</v>
      </c>
      <c r="F45" s="18">
        <v>0</v>
      </c>
      <c r="G45" s="18">
        <f t="shared" si="1"/>
        <v>0</v>
      </c>
    </row>
    <row r="46" spans="1:7" x14ac:dyDescent="0.2">
      <c r="A46" s="17" t="s">
        <v>52</v>
      </c>
      <c r="B46" s="18">
        <v>50000</v>
      </c>
      <c r="C46" s="18">
        <v>0</v>
      </c>
      <c r="D46" s="18">
        <f t="shared" si="0"/>
        <v>50000</v>
      </c>
      <c r="E46" s="18">
        <v>0</v>
      </c>
      <c r="F46" s="18">
        <v>0</v>
      </c>
      <c r="G46" s="18">
        <f t="shared" si="1"/>
        <v>50000</v>
      </c>
    </row>
    <row r="47" spans="1:7" x14ac:dyDescent="0.2">
      <c r="A47" s="17" t="s">
        <v>53</v>
      </c>
      <c r="B47" s="18">
        <v>600000</v>
      </c>
      <c r="C47" s="18">
        <v>0</v>
      </c>
      <c r="D47" s="18">
        <f t="shared" si="0"/>
        <v>600000</v>
      </c>
      <c r="E47" s="18">
        <v>34043.1</v>
      </c>
      <c r="F47" s="18">
        <v>34043.1</v>
      </c>
      <c r="G47" s="18">
        <f t="shared" si="1"/>
        <v>565956.9</v>
      </c>
    </row>
    <row r="48" spans="1:7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</row>
    <row r="49" spans="1:7" x14ac:dyDescent="0.2">
      <c r="A49" s="17" t="s">
        <v>55</v>
      </c>
      <c r="B49" s="18">
        <v>1767200</v>
      </c>
      <c r="C49" s="18">
        <v>0</v>
      </c>
      <c r="D49" s="18">
        <f t="shared" si="0"/>
        <v>1767200</v>
      </c>
      <c r="E49" s="18">
        <v>33189.660000000003</v>
      </c>
      <c r="F49" s="18">
        <v>33189.660000000003</v>
      </c>
      <c r="G49" s="18">
        <f t="shared" si="1"/>
        <v>1734010.34</v>
      </c>
    </row>
    <row r="50" spans="1:7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</row>
    <row r="51" spans="1:7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</row>
    <row r="52" spans="1:7" x14ac:dyDescent="0.2">
      <c r="A52" s="17" t="s">
        <v>58</v>
      </c>
      <c r="B52" s="18">
        <v>468000</v>
      </c>
      <c r="C52" s="18">
        <v>0</v>
      </c>
      <c r="D52" s="18">
        <f t="shared" si="0"/>
        <v>468000</v>
      </c>
      <c r="E52" s="18">
        <v>0</v>
      </c>
      <c r="F52" s="18">
        <v>0</v>
      </c>
      <c r="G52" s="18">
        <f t="shared" si="1"/>
        <v>468000</v>
      </c>
    </row>
    <row r="53" spans="1:7" x14ac:dyDescent="0.2">
      <c r="A53" s="15" t="s">
        <v>59</v>
      </c>
      <c r="B53" s="19">
        <f>SUM(B54:B56)</f>
        <v>8450266</v>
      </c>
      <c r="C53" s="19">
        <f>SUM(C54:C56)</f>
        <v>0</v>
      </c>
      <c r="D53" s="19">
        <f t="shared" si="0"/>
        <v>8450266</v>
      </c>
      <c r="E53" s="19">
        <f>SUM(E54:E56)</f>
        <v>0</v>
      </c>
      <c r="F53" s="19">
        <f>SUM(F54:F56)</f>
        <v>0</v>
      </c>
      <c r="G53" s="19">
        <f t="shared" si="1"/>
        <v>8450266</v>
      </c>
    </row>
    <row r="54" spans="1:7" x14ac:dyDescent="0.2">
      <c r="A54" s="17" t="s">
        <v>60</v>
      </c>
      <c r="B54" s="18">
        <v>8450266</v>
      </c>
      <c r="C54" s="18">
        <v>0</v>
      </c>
      <c r="D54" s="18">
        <f t="shared" si="0"/>
        <v>8450266</v>
      </c>
      <c r="E54" s="18">
        <v>0</v>
      </c>
      <c r="F54" s="18">
        <v>0</v>
      </c>
      <c r="G54" s="18">
        <f t="shared" si="1"/>
        <v>8450266</v>
      </c>
    </row>
    <row r="55" spans="1:7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</row>
    <row r="56" spans="1:7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</row>
    <row r="57" spans="1:7" x14ac:dyDescent="0.2">
      <c r="A57" s="15" t="s">
        <v>63</v>
      </c>
      <c r="B57" s="19">
        <f>SUM(B58:B64)</f>
        <v>0</v>
      </c>
      <c r="C57" s="19">
        <f>SUM(C58:C64)</f>
        <v>0</v>
      </c>
      <c r="D57" s="19">
        <f t="shared" si="0"/>
        <v>0</v>
      </c>
      <c r="E57" s="19">
        <f>SUM(E58:E64)</f>
        <v>0</v>
      </c>
      <c r="F57" s="19">
        <f>SUM(F58:F64)</f>
        <v>0</v>
      </c>
      <c r="G57" s="19">
        <f t="shared" si="1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</row>
    <row r="65" spans="1:7" x14ac:dyDescent="0.2">
      <c r="A65" s="15" t="s">
        <v>71</v>
      </c>
      <c r="B65" s="19">
        <f>SUM(B66:B68)</f>
        <v>0</v>
      </c>
      <c r="C65" s="19">
        <f>SUM(C66:C68)</f>
        <v>0</v>
      </c>
      <c r="D65" s="19">
        <f t="shared" si="0"/>
        <v>0</v>
      </c>
      <c r="E65" s="19">
        <f>SUM(E66:E68)</f>
        <v>0</v>
      </c>
      <c r="F65" s="19">
        <f>SUM(F66:F68)</f>
        <v>0</v>
      </c>
      <c r="G65" s="19">
        <f t="shared" si="1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</row>
    <row r="69" spans="1:7" x14ac:dyDescent="0.2">
      <c r="A69" s="15" t="s">
        <v>75</v>
      </c>
      <c r="B69" s="19">
        <f>SUM(B70:B76)</f>
        <v>0</v>
      </c>
      <c r="C69" s="19">
        <f>SUM(C70:C76)</f>
        <v>0</v>
      </c>
      <c r="D69" s="19">
        <f t="shared" si="0"/>
        <v>0</v>
      </c>
      <c r="E69" s="19">
        <f>SUM(E70:E76)</f>
        <v>0</v>
      </c>
      <c r="F69" s="19">
        <f>SUM(F70:F76)</f>
        <v>0</v>
      </c>
      <c r="G69" s="19">
        <f t="shared" si="1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</row>
    <row r="76" spans="1:7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</row>
    <row r="77" spans="1:7" x14ac:dyDescent="0.2">
      <c r="A77" s="22" t="s">
        <v>83</v>
      </c>
      <c r="B77" s="23">
        <f t="shared" ref="B77:G77" si="4">SUM(B5+B13+B23+B33+B43+B53+B57+B65+B69)</f>
        <v>93770213</v>
      </c>
      <c r="C77" s="23">
        <f t="shared" si="4"/>
        <v>1146564.26</v>
      </c>
      <c r="D77" s="23">
        <f t="shared" si="4"/>
        <v>94916777.260000005</v>
      </c>
      <c r="E77" s="23">
        <f t="shared" si="4"/>
        <v>16258135.27</v>
      </c>
      <c r="F77" s="23">
        <f t="shared" si="4"/>
        <v>14455416.299999999</v>
      </c>
      <c r="G77" s="23">
        <f t="shared" si="4"/>
        <v>78658641.99000001</v>
      </c>
    </row>
    <row r="79" spans="1:7" ht="12.75" x14ac:dyDescent="0.2">
      <c r="A79" s="2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2024-05-02T16:51:57Z</dcterms:created>
  <dcterms:modified xsi:type="dcterms:W3CDTF">2024-05-02T16:55:43Z</dcterms:modified>
</cp:coreProperties>
</file>